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84" i="1"/>
  <c r="H84"/>
  <c r="G84"/>
  <c r="F84"/>
  <c r="E84"/>
  <c r="D84"/>
  <c r="C84"/>
  <c r="H83"/>
  <c r="G83"/>
  <c r="F83"/>
  <c r="E83"/>
  <c r="D83"/>
  <c r="C83"/>
  <c r="I83" s="1"/>
  <c r="H82"/>
  <c r="G82"/>
  <c r="F82"/>
  <c r="E82"/>
  <c r="D82"/>
  <c r="C82"/>
  <c r="H81"/>
  <c r="F81"/>
  <c r="H80"/>
  <c r="E80"/>
  <c r="D80"/>
  <c r="H79"/>
  <c r="G79"/>
  <c r="F79"/>
  <c r="E79"/>
  <c r="D79"/>
  <c r="C79"/>
  <c r="I79" s="1"/>
  <c r="H78"/>
  <c r="C78"/>
  <c r="H77"/>
  <c r="E77"/>
  <c r="H76"/>
  <c r="E76"/>
  <c r="H75"/>
  <c r="H74"/>
  <c r="H73"/>
  <c r="F73"/>
  <c r="E73"/>
  <c r="H72"/>
  <c r="G72"/>
  <c r="F72"/>
  <c r="E72"/>
  <c r="D72"/>
  <c r="H71"/>
  <c r="G71"/>
  <c r="D71"/>
  <c r="C71"/>
  <c r="H70"/>
  <c r="E70"/>
  <c r="C70"/>
  <c r="H64"/>
  <c r="G64"/>
  <c r="F64"/>
  <c r="E64"/>
  <c r="D64"/>
  <c r="C64"/>
  <c r="I64" s="1"/>
  <c r="H63"/>
  <c r="G63"/>
  <c r="F63"/>
  <c r="E63"/>
  <c r="I63" s="1"/>
  <c r="D63"/>
  <c r="C63"/>
  <c r="H62"/>
  <c r="G62"/>
  <c r="F62"/>
  <c r="E62"/>
  <c r="D62"/>
  <c r="C62"/>
  <c r="H61"/>
  <c r="D61"/>
  <c r="C61"/>
  <c r="H60"/>
  <c r="C60"/>
  <c r="H59"/>
  <c r="G59"/>
  <c r="F59"/>
  <c r="E59"/>
  <c r="H58"/>
  <c r="H57"/>
  <c r="E57"/>
  <c r="H56"/>
  <c r="E56"/>
  <c r="H55"/>
  <c r="F55"/>
  <c r="E55"/>
  <c r="H54"/>
  <c r="E54"/>
  <c r="D54"/>
  <c r="C54"/>
  <c r="H53"/>
  <c r="E53"/>
  <c r="D53"/>
  <c r="C53"/>
  <c r="H52"/>
  <c r="G52"/>
  <c r="F52"/>
  <c r="E52"/>
  <c r="C52"/>
  <c r="H51"/>
  <c r="G51"/>
  <c r="D51"/>
  <c r="H50"/>
  <c r="H65" s="1"/>
  <c r="E50"/>
  <c r="C50"/>
  <c r="H45"/>
  <c r="G45"/>
  <c r="G81" s="1"/>
  <c r="F45"/>
  <c r="F80" s="1"/>
  <c r="E45"/>
  <c r="E71" s="1"/>
  <c r="D45"/>
  <c r="D78" s="1"/>
  <c r="C45"/>
  <c r="C77" s="1"/>
  <c r="I44"/>
  <c r="I43"/>
  <c r="I42"/>
  <c r="I41"/>
  <c r="I40"/>
  <c r="I39"/>
  <c r="I38"/>
  <c r="I37"/>
  <c r="I36"/>
  <c r="I35"/>
  <c r="I34"/>
  <c r="I33"/>
  <c r="I32"/>
  <c r="I31"/>
  <c r="I30"/>
  <c r="H25"/>
  <c r="G25"/>
  <c r="F25"/>
  <c r="E25"/>
  <c r="D25"/>
  <c r="C25"/>
  <c r="I24"/>
  <c r="I23"/>
  <c r="I21"/>
  <c r="I20"/>
  <c r="I19"/>
  <c r="I18"/>
  <c r="I17"/>
  <c r="I16"/>
  <c r="I15"/>
  <c r="I14"/>
  <c r="I13"/>
  <c r="I12"/>
  <c r="I11"/>
  <c r="I10"/>
  <c r="I52" l="1"/>
  <c r="G56"/>
  <c r="F74"/>
  <c r="G75"/>
  <c r="E81"/>
  <c r="G57"/>
  <c r="G50"/>
  <c r="D55"/>
  <c r="F57"/>
  <c r="G58"/>
  <c r="C72"/>
  <c r="I72" s="1"/>
  <c r="D73"/>
  <c r="E74"/>
  <c r="F75"/>
  <c r="G76"/>
  <c r="C80"/>
  <c r="D81"/>
  <c r="F50"/>
  <c r="C55"/>
  <c r="D56"/>
  <c r="F58"/>
  <c r="C73"/>
  <c r="D74"/>
  <c r="E75"/>
  <c r="F76"/>
  <c r="G77"/>
  <c r="C81"/>
  <c r="F51"/>
  <c r="C56"/>
  <c r="D57"/>
  <c r="E58"/>
  <c r="G60"/>
  <c r="G70"/>
  <c r="C74"/>
  <c r="I74" s="1"/>
  <c r="D75"/>
  <c r="F77"/>
  <c r="I77" s="1"/>
  <c r="G78"/>
  <c r="G74"/>
  <c r="D50"/>
  <c r="E51"/>
  <c r="E65" s="1"/>
  <c r="G53"/>
  <c r="I53" s="1"/>
  <c r="C57"/>
  <c r="I57" s="1"/>
  <c r="D58"/>
  <c r="F60"/>
  <c r="G61"/>
  <c r="F70"/>
  <c r="C75"/>
  <c r="D76"/>
  <c r="F78"/>
  <c r="F56"/>
  <c r="F53"/>
  <c r="G54"/>
  <c r="C58"/>
  <c r="I58" s="1"/>
  <c r="D59"/>
  <c r="E60"/>
  <c r="I60" s="1"/>
  <c r="F61"/>
  <c r="F71"/>
  <c r="I71" s="1"/>
  <c r="C76"/>
  <c r="I76" s="1"/>
  <c r="D77"/>
  <c r="E78"/>
  <c r="I78" s="1"/>
  <c r="G80"/>
  <c r="C51"/>
  <c r="D52"/>
  <c r="F54"/>
  <c r="I54" s="1"/>
  <c r="G55"/>
  <c r="C59"/>
  <c r="I59" s="1"/>
  <c r="D60"/>
  <c r="E61"/>
  <c r="I61" s="1"/>
  <c r="D70"/>
  <c r="I70" s="1"/>
  <c r="G73"/>
  <c r="D65" l="1"/>
  <c r="I50"/>
  <c r="I51"/>
  <c r="I73"/>
  <c r="I75"/>
  <c r="I82" s="1"/>
  <c r="G65"/>
  <c r="I80"/>
  <c r="F65"/>
  <c r="I81"/>
  <c r="I55"/>
  <c r="I56"/>
  <c r="C65"/>
</calcChain>
</file>

<file path=xl/sharedStrings.xml><?xml version="1.0" encoding="utf-8"?>
<sst xmlns="http://schemas.openxmlformats.org/spreadsheetml/2006/main" count="145" uniqueCount="45">
  <si>
    <t>Údaje o množstve vyzbieraných a dotriedených odpadov z obalov a odpadov
 z neobalových výrobkov z komunálneho odpadu</t>
  </si>
  <si>
    <t>Subjekt vykonávajúci triedený zber odpadov z obalov a neobalových výrobkov podľa § 59 ods. 4 zákona*:</t>
  </si>
  <si>
    <t>VEPOS , spol  s r.o.  Námestie SNP 12 ,  972 71  Nováky</t>
  </si>
  <si>
    <t>Zmluvná organizácia zodpovednosti výrobcov*:</t>
  </si>
  <si>
    <t>Asekol SK s.r.o.</t>
  </si>
  <si>
    <t>Hmotnosť odpadov z obalov a odpadov z neobalových výrobkov z komunálneho odpadu</t>
  </si>
  <si>
    <t>Názov obce</t>
  </si>
  <si>
    <t>IČO obce</t>
  </si>
  <si>
    <t>Sklo
(20 01 02)</t>
  </si>
  <si>
    <t>Plasty 
(20 01 39)</t>
  </si>
  <si>
    <t>Papier 
(20 01 01)</t>
  </si>
  <si>
    <t>Kompozity na báze lepenky 
(20 01 03)</t>
  </si>
  <si>
    <t>Kovy 
(20 01 04)</t>
  </si>
  <si>
    <t>Drevo 
(20 01 38)</t>
  </si>
  <si>
    <t>Spolu</t>
  </si>
  <si>
    <t>Hmotnosť vyzbieraných odpadov [t]</t>
  </si>
  <si>
    <t>Dlžín</t>
  </si>
  <si>
    <t>00648221</t>
  </si>
  <si>
    <t>Kostolná Ves</t>
  </si>
  <si>
    <t>00318205</t>
  </si>
  <si>
    <t>Nevidzany</t>
  </si>
  <si>
    <t>00648345</t>
  </si>
  <si>
    <t>Nitrianske Rudno</t>
  </si>
  <si>
    <t>00318345</t>
  </si>
  <si>
    <t>Nitrianske Sučany</t>
  </si>
  <si>
    <t>00318353</t>
  </si>
  <si>
    <t>Nováky</t>
  </si>
  <si>
    <t>00318361</t>
  </si>
  <si>
    <t>Podhradie</t>
  </si>
  <si>
    <t>00318400</t>
  </si>
  <si>
    <t>Rudnianska Lehota</t>
  </si>
  <si>
    <t>00648566</t>
  </si>
  <si>
    <t>Seč</t>
  </si>
  <si>
    <t>00649074</t>
  </si>
  <si>
    <t>Temeš</t>
  </si>
  <si>
    <t>00318515</t>
  </si>
  <si>
    <t>Valaska Bela</t>
  </si>
  <si>
    <t>00318531</t>
  </si>
  <si>
    <t>Zemianske Kostoľany</t>
  </si>
  <si>
    <t>00651001</t>
  </si>
  <si>
    <t>Hmotnosť dotriedených odpadov [t]</t>
  </si>
  <si>
    <t>Náklady na zber odpadov z obalov a odpadov z neobalových výrobkov z komunálneho odpadu</t>
  </si>
  <si>
    <t>Celkové náklady na zber</t>
  </si>
  <si>
    <t xml:space="preserve">Náklady na dotriedenie odpadov z obalov a odpadov z neobalových výrobkov z komunálneho odpadu
</t>
  </si>
  <si>
    <t>Celkové náklady na dotriedenie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</si>
</sst>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_€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/>
    <xf numFmtId="49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/>
    <xf numFmtId="164" fontId="4" fillId="2" borderId="2" xfId="0" applyNumberFormat="1" applyFont="1" applyFill="1" applyBorder="1"/>
    <xf numFmtId="164" fontId="0" fillId="0" borderId="2" xfId="0" applyNumberFormat="1" applyBorder="1"/>
    <xf numFmtId="0" fontId="0" fillId="2" borderId="2" xfId="0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2" borderId="0" xfId="0" applyNumberFormat="1" applyFont="1" applyFill="1"/>
    <xf numFmtId="165" fontId="0" fillId="2" borderId="2" xfId="0" applyNumberFormat="1" applyFill="1" applyBorder="1"/>
    <xf numFmtId="165" fontId="0" fillId="0" borderId="2" xfId="0" applyNumberFormat="1" applyBorder="1"/>
    <xf numFmtId="165" fontId="2" fillId="0" borderId="0" xfId="0" applyNumberFormat="1" applyFont="1"/>
    <xf numFmtId="0" fontId="1" fillId="0" borderId="0" xfId="0" applyFont="1" applyAlignment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2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&#269;n&#225;%20povinnos&#357;%2078%20%20Vepos%20Nov&#225;k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RANA 1"/>
      <sheetName val="STRANA 2"/>
      <sheetName val="WEB - Príloha č.8"/>
      <sheetName val="VSTUPY"/>
    </sheetNames>
    <sheetDataSet>
      <sheetData sheetId="0"/>
      <sheetData sheetId="1"/>
      <sheetData sheetId="2"/>
      <sheetData sheetId="3"/>
      <sheetData sheetId="4">
        <row r="5">
          <cell r="A5">
            <v>6782.0000000000018</v>
          </cell>
          <cell r="B5">
            <v>25223.000000000004</v>
          </cell>
          <cell r="C5">
            <v>2180.3999999999996</v>
          </cell>
          <cell r="D5">
            <v>855.25</v>
          </cell>
          <cell r="E5">
            <v>582.5</v>
          </cell>
          <cell r="F5">
            <v>0</v>
          </cell>
        </row>
        <row r="7">
          <cell r="D7">
            <v>0.746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>
      <selection sqref="A1:I84"/>
    </sheetView>
  </sheetViews>
  <sheetFormatPr defaultRowHeight="14.4"/>
  <cols>
    <col min="1" max="1" width="18.44140625" customWidth="1"/>
    <col min="3" max="3" width="10.21875" customWidth="1"/>
    <col min="4" max="4" width="11.109375" customWidth="1"/>
    <col min="5" max="5" width="10" customWidth="1"/>
    <col min="9" max="9" width="11.33203125" customWidth="1"/>
  </cols>
  <sheetData>
    <row r="1" spans="1:9" ht="15.6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B2" s="2"/>
    </row>
    <row r="3" spans="1:9">
      <c r="A3" t="s">
        <v>1</v>
      </c>
      <c r="B3" s="2"/>
    </row>
    <row r="4" spans="1:9">
      <c r="A4" s="3" t="s">
        <v>2</v>
      </c>
      <c r="B4" s="4"/>
      <c r="C4" s="5"/>
      <c r="D4" s="5"/>
    </row>
    <row r="5" spans="1:9">
      <c r="A5" t="s">
        <v>3</v>
      </c>
      <c r="B5" s="2"/>
      <c r="E5" s="6" t="s">
        <v>4</v>
      </c>
      <c r="F5" s="5"/>
    </row>
    <row r="6" spans="1:9">
      <c r="B6" s="2"/>
    </row>
    <row r="7" spans="1:9">
      <c r="A7" s="7" t="s">
        <v>5</v>
      </c>
      <c r="B7" s="2"/>
    </row>
    <row r="8" spans="1:9" ht="72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0" t="s">
        <v>14</v>
      </c>
    </row>
    <row r="9" spans="1:9">
      <c r="A9" s="11"/>
      <c r="B9" s="11"/>
      <c r="C9" s="12" t="s">
        <v>15</v>
      </c>
      <c r="D9" s="13"/>
      <c r="E9" s="13"/>
      <c r="F9" s="13"/>
      <c r="G9" s="13"/>
      <c r="H9" s="13"/>
      <c r="I9" s="14"/>
    </row>
    <row r="10" spans="1:9">
      <c r="A10" s="15" t="s">
        <v>16</v>
      </c>
      <c r="B10" s="16" t="s">
        <v>17</v>
      </c>
      <c r="C10" s="17">
        <v>1.0900000000000001</v>
      </c>
      <c r="D10" s="17">
        <v>0.74</v>
      </c>
      <c r="E10" s="18">
        <v>0</v>
      </c>
      <c r="F10" s="17">
        <v>0.02</v>
      </c>
      <c r="G10" s="17">
        <v>5.0000000000000001E-3</v>
      </c>
      <c r="H10" s="17">
        <v>0</v>
      </c>
      <c r="I10" s="19">
        <f>SUM(C10:H10)</f>
        <v>1.855</v>
      </c>
    </row>
    <row r="11" spans="1:9">
      <c r="A11" s="15" t="s">
        <v>18</v>
      </c>
      <c r="B11" s="16" t="s">
        <v>19</v>
      </c>
      <c r="C11" s="17">
        <v>1.0900000000000001</v>
      </c>
      <c r="D11" s="17">
        <v>2.64</v>
      </c>
      <c r="E11" s="18">
        <v>0.54</v>
      </c>
      <c r="F11" s="17">
        <v>0</v>
      </c>
      <c r="G11" s="17">
        <v>0.03</v>
      </c>
      <c r="H11" s="17">
        <v>0</v>
      </c>
      <c r="I11" s="19">
        <f t="shared" ref="I11:I24" si="0">SUM(C11:H11)</f>
        <v>4.3000000000000007</v>
      </c>
    </row>
    <row r="12" spans="1:9">
      <c r="A12" s="15" t="s">
        <v>20</v>
      </c>
      <c r="B12" s="16" t="s">
        <v>21</v>
      </c>
      <c r="C12" s="17">
        <v>1.0900000000000001</v>
      </c>
      <c r="D12" s="17">
        <v>1.47</v>
      </c>
      <c r="E12" s="18">
        <v>0</v>
      </c>
      <c r="F12" s="17">
        <v>0.04</v>
      </c>
      <c r="G12" s="17">
        <v>0.05</v>
      </c>
      <c r="H12" s="17">
        <v>0</v>
      </c>
      <c r="I12" s="19">
        <f t="shared" si="0"/>
        <v>2.65</v>
      </c>
    </row>
    <row r="13" spans="1:9">
      <c r="A13" s="15" t="s">
        <v>22</v>
      </c>
      <c r="B13" s="16" t="s">
        <v>23</v>
      </c>
      <c r="C13" s="17">
        <v>7.48</v>
      </c>
      <c r="D13" s="17">
        <v>5.84</v>
      </c>
      <c r="E13" s="18">
        <v>0</v>
      </c>
      <c r="F13" s="17">
        <v>0.06</v>
      </c>
      <c r="G13" s="17">
        <v>0.1</v>
      </c>
      <c r="H13" s="17">
        <v>0</v>
      </c>
      <c r="I13" s="19">
        <f t="shared" si="0"/>
        <v>13.48</v>
      </c>
    </row>
    <row r="14" spans="1:9">
      <c r="A14" s="15" t="s">
        <v>24</v>
      </c>
      <c r="B14" s="16" t="s">
        <v>25</v>
      </c>
      <c r="C14" s="17">
        <v>4.67</v>
      </c>
      <c r="D14" s="17">
        <v>3.48</v>
      </c>
      <c r="E14" s="18">
        <v>1.64</v>
      </c>
      <c r="F14" s="17">
        <v>0.11</v>
      </c>
      <c r="G14" s="17">
        <v>0.15</v>
      </c>
      <c r="H14" s="17">
        <v>0</v>
      </c>
      <c r="I14" s="19">
        <f t="shared" si="0"/>
        <v>10.050000000000001</v>
      </c>
    </row>
    <row r="15" spans="1:9">
      <c r="A15" s="15" t="s">
        <v>26</v>
      </c>
      <c r="B15" s="16" t="s">
        <v>27</v>
      </c>
      <c r="C15" s="17">
        <v>34.869999999999997</v>
      </c>
      <c r="D15" s="17">
        <v>13.38</v>
      </c>
      <c r="E15" s="18">
        <v>18.72</v>
      </c>
      <c r="F15" s="17">
        <v>0.78</v>
      </c>
      <c r="G15" s="17">
        <v>1.03</v>
      </c>
      <c r="H15" s="17">
        <v>0</v>
      </c>
      <c r="I15" s="19">
        <f t="shared" si="0"/>
        <v>68.78</v>
      </c>
    </row>
    <row r="16" spans="1:9">
      <c r="A16" s="15" t="s">
        <v>28</v>
      </c>
      <c r="B16" s="16" t="s">
        <v>29</v>
      </c>
      <c r="C16" s="17">
        <v>1.0900000000000001</v>
      </c>
      <c r="D16" s="17">
        <v>1.7</v>
      </c>
      <c r="E16" s="18">
        <v>0</v>
      </c>
      <c r="F16" s="17">
        <v>0.11</v>
      </c>
      <c r="G16" s="17">
        <v>0.14000000000000001</v>
      </c>
      <c r="H16" s="17">
        <v>0</v>
      </c>
      <c r="I16" s="19">
        <f t="shared" si="0"/>
        <v>3.04</v>
      </c>
    </row>
    <row r="17" spans="1:9">
      <c r="A17" s="15" t="s">
        <v>30</v>
      </c>
      <c r="B17" s="16" t="s">
        <v>31</v>
      </c>
      <c r="C17" s="17">
        <v>1.0900000000000001</v>
      </c>
      <c r="D17" s="17">
        <v>2.84</v>
      </c>
      <c r="E17" s="18">
        <v>0</v>
      </c>
      <c r="F17" s="17">
        <v>0.12</v>
      </c>
      <c r="G17" s="17">
        <v>0.15</v>
      </c>
      <c r="H17" s="17">
        <v>0</v>
      </c>
      <c r="I17" s="19">
        <f t="shared" si="0"/>
        <v>4.2</v>
      </c>
    </row>
    <row r="18" spans="1:9">
      <c r="A18" s="15" t="s">
        <v>32</v>
      </c>
      <c r="B18" s="16" t="s">
        <v>33</v>
      </c>
      <c r="C18" s="17">
        <v>1.0900000000000001</v>
      </c>
      <c r="D18" s="17">
        <v>2.14</v>
      </c>
      <c r="E18" s="18">
        <v>0.3</v>
      </c>
      <c r="F18" s="17">
        <v>0.05</v>
      </c>
      <c r="G18" s="17">
        <v>0.03</v>
      </c>
      <c r="H18" s="17">
        <v>0</v>
      </c>
      <c r="I18" s="19">
        <f t="shared" si="0"/>
        <v>3.61</v>
      </c>
    </row>
    <row r="19" spans="1:9">
      <c r="A19" s="15" t="s">
        <v>34</v>
      </c>
      <c r="B19" s="16" t="s">
        <v>35</v>
      </c>
      <c r="C19" s="17">
        <v>1.0900000000000001</v>
      </c>
      <c r="D19" s="17">
        <v>0.99</v>
      </c>
      <c r="E19" s="18">
        <v>0</v>
      </c>
      <c r="F19" s="17">
        <v>0.03</v>
      </c>
      <c r="G19" s="17">
        <v>0.05</v>
      </c>
      <c r="H19" s="17">
        <v>0</v>
      </c>
      <c r="I19" s="19">
        <f t="shared" si="0"/>
        <v>2.1599999999999997</v>
      </c>
    </row>
    <row r="20" spans="1:9">
      <c r="A20" s="15" t="s">
        <v>36</v>
      </c>
      <c r="B20" s="16" t="s">
        <v>37</v>
      </c>
      <c r="C20" s="17">
        <v>7.81</v>
      </c>
      <c r="D20" s="17">
        <v>6.56</v>
      </c>
      <c r="E20" s="18">
        <v>1.56</v>
      </c>
      <c r="F20" s="17">
        <v>0.1</v>
      </c>
      <c r="G20" s="17">
        <v>0.34</v>
      </c>
      <c r="H20" s="17">
        <v>0</v>
      </c>
      <c r="I20" s="19">
        <f t="shared" si="0"/>
        <v>16.37</v>
      </c>
    </row>
    <row r="21" spans="1:9">
      <c r="A21" s="15" t="s">
        <v>38</v>
      </c>
      <c r="B21" s="16" t="s">
        <v>39</v>
      </c>
      <c r="C21" s="17">
        <v>5.36</v>
      </c>
      <c r="D21" s="17">
        <v>4.08</v>
      </c>
      <c r="E21" s="18">
        <v>0.94</v>
      </c>
      <c r="F21" s="17">
        <v>0.22</v>
      </c>
      <c r="G21" s="17">
        <v>0.38500000000000001</v>
      </c>
      <c r="H21" s="17">
        <v>0</v>
      </c>
      <c r="I21" s="19">
        <f t="shared" si="0"/>
        <v>10.985000000000001</v>
      </c>
    </row>
    <row r="22" spans="1:9">
      <c r="A22" s="15"/>
      <c r="B22" s="20"/>
      <c r="C22" s="17"/>
      <c r="D22" s="17"/>
      <c r="E22" s="17"/>
      <c r="F22" s="17"/>
      <c r="G22" s="17"/>
      <c r="H22" s="17"/>
      <c r="I22" s="19"/>
    </row>
    <row r="23" spans="1:9">
      <c r="A23" s="15"/>
      <c r="B23" s="20"/>
      <c r="C23" s="17"/>
      <c r="D23" s="17"/>
      <c r="E23" s="17"/>
      <c r="F23" s="17"/>
      <c r="G23" s="17"/>
      <c r="H23" s="17"/>
      <c r="I23" s="19">
        <f t="shared" si="0"/>
        <v>0</v>
      </c>
    </row>
    <row r="24" spans="1:9">
      <c r="A24" s="15"/>
      <c r="B24" s="20"/>
      <c r="C24" s="17"/>
      <c r="D24" s="17"/>
      <c r="E24" s="17"/>
      <c r="F24" s="17"/>
      <c r="G24" s="17"/>
      <c r="H24" s="17"/>
      <c r="I24" s="19">
        <f t="shared" si="0"/>
        <v>0</v>
      </c>
    </row>
    <row r="25" spans="1:9">
      <c r="B25" s="2"/>
      <c r="C25" s="21">
        <f t="shared" ref="C25:H25" si="1">SUM(C10:C24)</f>
        <v>67.820000000000022</v>
      </c>
      <c r="D25" s="21">
        <f t="shared" si="1"/>
        <v>45.860000000000007</v>
      </c>
      <c r="E25" s="21">
        <f t="shared" si="1"/>
        <v>23.7</v>
      </c>
      <c r="F25" s="21">
        <f t="shared" si="1"/>
        <v>1.6400000000000003</v>
      </c>
      <c r="G25" s="21">
        <f t="shared" si="1"/>
        <v>2.46</v>
      </c>
      <c r="H25" s="21">
        <f t="shared" si="1"/>
        <v>0</v>
      </c>
    </row>
    <row r="26" spans="1:9">
      <c r="B26" s="2"/>
      <c r="C26" s="21"/>
      <c r="D26" s="21"/>
      <c r="E26" s="21"/>
      <c r="F26" s="21"/>
      <c r="G26" s="21"/>
      <c r="H26" s="21"/>
    </row>
    <row r="27" spans="1:9">
      <c r="A27" s="7" t="s">
        <v>5</v>
      </c>
      <c r="B27" s="2"/>
    </row>
    <row r="28" spans="1:9" ht="72">
      <c r="A28" s="8" t="s">
        <v>6</v>
      </c>
      <c r="B28" s="8" t="s">
        <v>7</v>
      </c>
      <c r="C28" s="9" t="s">
        <v>8</v>
      </c>
      <c r="D28" s="9" t="s">
        <v>9</v>
      </c>
      <c r="E28" s="9" t="s">
        <v>10</v>
      </c>
      <c r="F28" s="9" t="s">
        <v>11</v>
      </c>
      <c r="G28" s="9" t="s">
        <v>12</v>
      </c>
      <c r="H28" s="9" t="s">
        <v>13</v>
      </c>
      <c r="I28" s="10" t="s">
        <v>14</v>
      </c>
    </row>
    <row r="29" spans="1:9">
      <c r="A29" s="11"/>
      <c r="B29" s="11"/>
      <c r="C29" s="12" t="s">
        <v>40</v>
      </c>
      <c r="D29" s="13"/>
      <c r="E29" s="13"/>
      <c r="F29" s="13"/>
      <c r="G29" s="13"/>
      <c r="H29" s="13"/>
      <c r="I29" s="14"/>
    </row>
    <row r="30" spans="1:9">
      <c r="A30" s="15" t="s">
        <v>16</v>
      </c>
      <c r="B30" s="16" t="s">
        <v>17</v>
      </c>
      <c r="C30" s="17">
        <v>1.0900000000000001</v>
      </c>
      <c r="D30" s="17">
        <v>0.74</v>
      </c>
      <c r="E30" s="18">
        <v>0</v>
      </c>
      <c r="F30" s="17">
        <v>0.02</v>
      </c>
      <c r="G30" s="17">
        <v>5.0000000000000001E-3</v>
      </c>
      <c r="H30" s="17">
        <v>0</v>
      </c>
      <c r="I30" s="19">
        <f>SUM(C30:H30)</f>
        <v>1.855</v>
      </c>
    </row>
    <row r="31" spans="1:9">
      <c r="A31" s="15" t="s">
        <v>18</v>
      </c>
      <c r="B31" s="16" t="s">
        <v>19</v>
      </c>
      <c r="C31" s="17">
        <v>1.0900000000000001</v>
      </c>
      <c r="D31" s="17">
        <v>2.64</v>
      </c>
      <c r="E31" s="18">
        <v>0.54</v>
      </c>
      <c r="F31" s="17">
        <v>0.03</v>
      </c>
      <c r="G31" s="17">
        <v>0</v>
      </c>
      <c r="H31" s="17">
        <v>0</v>
      </c>
      <c r="I31" s="19">
        <f t="shared" ref="I31:I44" si="2">SUM(C31:H31)</f>
        <v>4.3000000000000007</v>
      </c>
    </row>
    <row r="32" spans="1:9">
      <c r="A32" s="15" t="s">
        <v>20</v>
      </c>
      <c r="B32" s="16" t="s">
        <v>21</v>
      </c>
      <c r="C32" s="17">
        <v>1.0900000000000001</v>
      </c>
      <c r="D32" s="17">
        <v>1.47</v>
      </c>
      <c r="E32" s="18">
        <v>0</v>
      </c>
      <c r="F32" s="17">
        <v>0</v>
      </c>
      <c r="G32" s="17">
        <v>0</v>
      </c>
      <c r="H32" s="17">
        <v>0</v>
      </c>
      <c r="I32" s="19">
        <f t="shared" si="2"/>
        <v>2.56</v>
      </c>
    </row>
    <row r="33" spans="1:9">
      <c r="A33" s="15" t="s">
        <v>22</v>
      </c>
      <c r="B33" s="16" t="s">
        <v>23</v>
      </c>
      <c r="C33" s="17">
        <v>7.48</v>
      </c>
      <c r="D33" s="17">
        <v>5.84</v>
      </c>
      <c r="E33" s="18">
        <v>0</v>
      </c>
      <c r="F33" s="17">
        <v>0.06</v>
      </c>
      <c r="G33" s="17">
        <v>0.1</v>
      </c>
      <c r="H33" s="17">
        <v>0</v>
      </c>
      <c r="I33" s="19">
        <f t="shared" si="2"/>
        <v>13.48</v>
      </c>
    </row>
    <row r="34" spans="1:9">
      <c r="A34" s="15" t="s">
        <v>24</v>
      </c>
      <c r="B34" s="16" t="s">
        <v>25</v>
      </c>
      <c r="C34" s="17">
        <v>4.67</v>
      </c>
      <c r="D34" s="17">
        <v>3.48</v>
      </c>
      <c r="E34" s="18">
        <v>1.64</v>
      </c>
      <c r="F34" s="17">
        <v>0.11</v>
      </c>
      <c r="G34" s="17">
        <v>0.15</v>
      </c>
      <c r="H34" s="17">
        <v>0</v>
      </c>
      <c r="I34" s="19">
        <f t="shared" si="2"/>
        <v>10.050000000000001</v>
      </c>
    </row>
    <row r="35" spans="1:9">
      <c r="A35" s="15" t="s">
        <v>26</v>
      </c>
      <c r="B35" s="16" t="s">
        <v>27</v>
      </c>
      <c r="C35" s="17">
        <v>34.869999999999997</v>
      </c>
      <c r="D35" s="17">
        <v>13.38</v>
      </c>
      <c r="E35" s="18">
        <v>18.72</v>
      </c>
      <c r="F35" s="17">
        <v>0.78</v>
      </c>
      <c r="G35" s="17">
        <v>1.03</v>
      </c>
      <c r="H35" s="17">
        <v>0</v>
      </c>
      <c r="I35" s="19">
        <f t="shared" si="2"/>
        <v>68.78</v>
      </c>
    </row>
    <row r="36" spans="1:9">
      <c r="A36" s="15" t="s">
        <v>28</v>
      </c>
      <c r="B36" s="16" t="s">
        <v>29</v>
      </c>
      <c r="C36" s="17">
        <v>1.0900000000000001</v>
      </c>
      <c r="D36" s="17">
        <v>1.7</v>
      </c>
      <c r="E36" s="18">
        <v>0</v>
      </c>
      <c r="F36" s="17">
        <v>0.11</v>
      </c>
      <c r="G36" s="17">
        <v>0.14000000000000001</v>
      </c>
      <c r="H36" s="17">
        <v>0</v>
      </c>
      <c r="I36" s="19">
        <f t="shared" si="2"/>
        <v>3.04</v>
      </c>
    </row>
    <row r="37" spans="1:9">
      <c r="A37" s="15" t="s">
        <v>30</v>
      </c>
      <c r="B37" s="16" t="s">
        <v>31</v>
      </c>
      <c r="C37" s="17">
        <v>1.0900000000000001</v>
      </c>
      <c r="D37" s="17">
        <v>2.84</v>
      </c>
      <c r="E37" s="18">
        <v>0</v>
      </c>
      <c r="F37" s="17">
        <v>0.12</v>
      </c>
      <c r="G37" s="17">
        <v>0.15</v>
      </c>
      <c r="H37" s="17">
        <v>0</v>
      </c>
      <c r="I37" s="19">
        <f t="shared" si="2"/>
        <v>4.2</v>
      </c>
    </row>
    <row r="38" spans="1:9">
      <c r="A38" s="15" t="s">
        <v>32</v>
      </c>
      <c r="B38" s="16" t="s">
        <v>33</v>
      </c>
      <c r="C38" s="17">
        <v>1.0900000000000001</v>
      </c>
      <c r="D38" s="17">
        <v>2.14</v>
      </c>
      <c r="E38" s="18">
        <v>0.3</v>
      </c>
      <c r="F38" s="17">
        <v>5.0000000000000001E-3</v>
      </c>
      <c r="G38" s="17">
        <v>0.03</v>
      </c>
      <c r="H38" s="17">
        <v>0</v>
      </c>
      <c r="I38" s="19">
        <f t="shared" si="2"/>
        <v>3.5649999999999999</v>
      </c>
    </row>
    <row r="39" spans="1:9">
      <c r="A39" s="15" t="s">
        <v>34</v>
      </c>
      <c r="B39" s="16" t="s">
        <v>35</v>
      </c>
      <c r="C39" s="17">
        <v>1.0900000000000001</v>
      </c>
      <c r="D39" s="17">
        <v>0.99</v>
      </c>
      <c r="E39" s="18">
        <v>0</v>
      </c>
      <c r="F39" s="17">
        <v>0</v>
      </c>
      <c r="G39" s="17">
        <v>0</v>
      </c>
      <c r="H39" s="17">
        <v>0</v>
      </c>
      <c r="I39" s="19">
        <f t="shared" si="2"/>
        <v>2.08</v>
      </c>
    </row>
    <row r="40" spans="1:9">
      <c r="A40" s="15" t="s">
        <v>36</v>
      </c>
      <c r="B40" s="16" t="s">
        <v>37</v>
      </c>
      <c r="C40" s="17">
        <v>7.81</v>
      </c>
      <c r="D40" s="17">
        <v>6.56</v>
      </c>
      <c r="E40" s="18">
        <v>1.56</v>
      </c>
      <c r="F40" s="17">
        <v>0.1</v>
      </c>
      <c r="G40" s="17">
        <v>0.34</v>
      </c>
      <c r="H40" s="17">
        <v>0</v>
      </c>
      <c r="I40" s="19">
        <f t="shared" si="2"/>
        <v>16.37</v>
      </c>
    </row>
    <row r="41" spans="1:9">
      <c r="A41" s="15" t="s">
        <v>38</v>
      </c>
      <c r="B41" s="16" t="s">
        <v>39</v>
      </c>
      <c r="C41" s="17">
        <v>5.36</v>
      </c>
      <c r="D41" s="17">
        <v>4.08</v>
      </c>
      <c r="E41" s="18">
        <v>0.94</v>
      </c>
      <c r="F41" s="17">
        <v>0.22</v>
      </c>
      <c r="G41" s="17">
        <v>0.38500000000000001</v>
      </c>
      <c r="H41" s="17">
        <v>0</v>
      </c>
      <c r="I41" s="19">
        <f t="shared" si="2"/>
        <v>10.985000000000001</v>
      </c>
    </row>
    <row r="42" spans="1:9">
      <c r="A42" s="15"/>
      <c r="B42" s="20"/>
      <c r="C42" s="17"/>
      <c r="D42" s="17"/>
      <c r="E42" s="18"/>
      <c r="F42" s="17"/>
      <c r="G42" s="17"/>
      <c r="H42" s="17"/>
      <c r="I42" s="19">
        <f t="shared" si="2"/>
        <v>0</v>
      </c>
    </row>
    <row r="43" spans="1:9">
      <c r="A43" s="15"/>
      <c r="B43" s="20"/>
      <c r="C43" s="17"/>
      <c r="D43" s="17"/>
      <c r="E43" s="18"/>
      <c r="F43" s="17"/>
      <c r="G43" s="17"/>
      <c r="H43" s="17"/>
      <c r="I43" s="19">
        <f t="shared" si="2"/>
        <v>0</v>
      </c>
    </row>
    <row r="44" spans="1:9">
      <c r="A44" s="15"/>
      <c r="B44" s="20"/>
      <c r="C44" s="17"/>
      <c r="D44" s="17"/>
      <c r="E44" s="18"/>
      <c r="F44" s="17"/>
      <c r="G44" s="17"/>
      <c r="H44" s="17"/>
      <c r="I44" s="19">
        <f t="shared" si="2"/>
        <v>0</v>
      </c>
    </row>
    <row r="45" spans="1:9">
      <c r="B45" s="2"/>
      <c r="C45" s="22">
        <f t="shared" ref="C45:H45" si="3">SUM(C30:C44)</f>
        <v>67.820000000000022</v>
      </c>
      <c r="D45" s="22">
        <f t="shared" si="3"/>
        <v>45.860000000000007</v>
      </c>
      <c r="E45" s="22">
        <f t="shared" si="3"/>
        <v>23.7</v>
      </c>
      <c r="F45" s="22">
        <f t="shared" si="3"/>
        <v>1.5549999999999999</v>
      </c>
      <c r="G45" s="22">
        <f t="shared" si="3"/>
        <v>2.33</v>
      </c>
      <c r="H45" s="22">
        <f t="shared" si="3"/>
        <v>0</v>
      </c>
    </row>
    <row r="46" spans="1:9">
      <c r="B46" s="2"/>
    </row>
    <row r="47" spans="1:9">
      <c r="A47" s="7" t="s">
        <v>41</v>
      </c>
      <c r="B47" s="2"/>
    </row>
    <row r="48" spans="1:9" ht="72">
      <c r="A48" s="8" t="s">
        <v>6</v>
      </c>
      <c r="B48" s="8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9" t="s">
        <v>13</v>
      </c>
      <c r="I48" s="10" t="s">
        <v>14</v>
      </c>
    </row>
    <row r="49" spans="1:9">
      <c r="A49" s="11"/>
      <c r="B49" s="11"/>
      <c r="C49" s="12" t="s">
        <v>42</v>
      </c>
      <c r="D49" s="13"/>
      <c r="E49" s="13"/>
      <c r="F49" s="13"/>
      <c r="G49" s="13"/>
      <c r="H49" s="13"/>
      <c r="I49" s="14"/>
    </row>
    <row r="50" spans="1:9">
      <c r="A50" s="15" t="s">
        <v>16</v>
      </c>
      <c r="B50" s="16" t="s">
        <v>17</v>
      </c>
      <c r="C50" s="23">
        <f>IF(C30=0,0,[1]VSTUPY!A$5*[1]VSTUPY!$D$7*C30/C$45)</f>
        <v>81.313999999999993</v>
      </c>
      <c r="D50" s="23">
        <f>IF(D30=0,0,[1]VSTUPY!B$5*[1]VSTUPY!$D$7*D30/D$45)</f>
        <v>303.62200000000001</v>
      </c>
      <c r="E50" s="23">
        <f>IF(E30=0,0,[1]VSTUPY!C$5*[1]VSTUPY!$D$7*E30/E$45)</f>
        <v>0</v>
      </c>
      <c r="F50" s="23">
        <f>IF(F30=0,0,[1]VSTUPY!D$5*[1]VSTUPY!$D$7*F30/F$45)</f>
        <v>8.2059999999999995</v>
      </c>
      <c r="G50" s="23">
        <f>IF(G30=0,0,[1]VSTUPY!E$5*[1]VSTUPY!$D$7*G30/G$45)</f>
        <v>0.93250000000000011</v>
      </c>
      <c r="H50" s="23">
        <f>IF(H30=0,0,[1]VSTUPY!F$5*[1]VSTUPY!$D$7*H30/H$45)</f>
        <v>0</v>
      </c>
      <c r="I50" s="24">
        <f>SUM(C50:H50)</f>
        <v>394.07450000000006</v>
      </c>
    </row>
    <row r="51" spans="1:9">
      <c r="A51" s="15" t="s">
        <v>18</v>
      </c>
      <c r="B51" s="16" t="s">
        <v>19</v>
      </c>
      <c r="C51" s="23">
        <f>IF(C31=0,0,[1]VSTUPY!A$5*[1]VSTUPY!$D$7*C31/C$45)</f>
        <v>81.313999999999993</v>
      </c>
      <c r="D51" s="23">
        <f>IF(D31=0,0,[1]VSTUPY!B$5*[1]VSTUPY!$D$7*D31/D$45)</f>
        <v>1083.192</v>
      </c>
      <c r="E51" s="23">
        <f>IF(E31=0,0,[1]VSTUPY!C$5*[1]VSTUPY!$D$7*E31/E$45)</f>
        <v>37.061279999999996</v>
      </c>
      <c r="F51" s="23">
        <f>IF(F31=0,0,[1]VSTUPY!D$5*[1]VSTUPY!$D$7*F31/F$45)</f>
        <v>12.308999999999999</v>
      </c>
      <c r="G51" s="23">
        <f>IF(G31=0,0,[1]VSTUPY!E$5*[1]VSTUPY!$D$7*G31/G$45)</f>
        <v>0</v>
      </c>
      <c r="H51" s="23">
        <f>IF(H31=0,0,[1]VSTUPY!F$5*[1]VSTUPY!$D$7*H31/H$45)</f>
        <v>0</v>
      </c>
      <c r="I51" s="24">
        <f t="shared" ref="I51:I64" si="4">SUM(C51:H51)</f>
        <v>1213.87628</v>
      </c>
    </row>
    <row r="52" spans="1:9">
      <c r="A52" s="15" t="s">
        <v>20</v>
      </c>
      <c r="B52" s="16" t="s">
        <v>21</v>
      </c>
      <c r="C52" s="23">
        <f>IF(C32=0,0,[1]VSTUPY!A$5*[1]VSTUPY!$D$7*C32/C$45)</f>
        <v>81.313999999999993</v>
      </c>
      <c r="D52" s="23">
        <f>IF(D32=0,0,[1]VSTUPY!B$5*[1]VSTUPY!$D$7*D32/D$45)</f>
        <v>603.14100000000008</v>
      </c>
      <c r="E52" s="23">
        <f>IF(E32=0,0,[1]VSTUPY!C$5*[1]VSTUPY!$D$7*E32/E$45)</f>
        <v>0</v>
      </c>
      <c r="F52" s="23">
        <f>IF(F32=0,0,[1]VSTUPY!D$5*[1]VSTUPY!$D$7*F32/F$45)</f>
        <v>0</v>
      </c>
      <c r="G52" s="23">
        <f>IF(G32=0,0,[1]VSTUPY!E$5*[1]VSTUPY!$D$7*G32/G$45)</f>
        <v>0</v>
      </c>
      <c r="H52" s="23">
        <f>IF(H32=0,0,[1]VSTUPY!F$5*[1]VSTUPY!$D$7*H32/H$45)</f>
        <v>0</v>
      </c>
      <c r="I52" s="24">
        <f t="shared" si="4"/>
        <v>684.45500000000004</v>
      </c>
    </row>
    <row r="53" spans="1:9">
      <c r="A53" s="15" t="s">
        <v>22</v>
      </c>
      <c r="B53" s="16" t="s">
        <v>23</v>
      </c>
      <c r="C53" s="23">
        <f>IF(C33=0,0,[1]VSTUPY!A$5*[1]VSTUPY!$D$7*C33/C$45)</f>
        <v>558.00800000000004</v>
      </c>
      <c r="D53" s="23">
        <f>IF(D33=0,0,[1]VSTUPY!B$5*[1]VSTUPY!$D$7*D33/D$45)</f>
        <v>2396.152</v>
      </c>
      <c r="E53" s="23">
        <f>IF(E33=0,0,[1]VSTUPY!C$5*[1]VSTUPY!$D$7*E33/E$45)</f>
        <v>0</v>
      </c>
      <c r="F53" s="23">
        <f>IF(F33=0,0,[1]VSTUPY!D$5*[1]VSTUPY!$D$7*F33/F$45)</f>
        <v>24.617999999999999</v>
      </c>
      <c r="G53" s="23">
        <f>IF(G33=0,0,[1]VSTUPY!E$5*[1]VSTUPY!$D$7*G33/G$45)</f>
        <v>18.650000000000002</v>
      </c>
      <c r="H53" s="23">
        <f>IF(H33=0,0,[1]VSTUPY!F$5*[1]VSTUPY!$D$7*H33/H$45)</f>
        <v>0</v>
      </c>
      <c r="I53" s="24">
        <f t="shared" si="4"/>
        <v>2997.4279999999999</v>
      </c>
    </row>
    <row r="54" spans="1:9">
      <c r="A54" s="15" t="s">
        <v>24</v>
      </c>
      <c r="B54" s="16" t="s">
        <v>25</v>
      </c>
      <c r="C54" s="23">
        <f>IF(C34=0,0,[1]VSTUPY!A$5*[1]VSTUPY!$D$7*C34/C$45)</f>
        <v>348.38199999999995</v>
      </c>
      <c r="D54" s="23">
        <f>IF(D34=0,0,[1]VSTUPY!B$5*[1]VSTUPY!$D$7*D34/D$45)</f>
        <v>1427.8440000000001</v>
      </c>
      <c r="E54" s="23">
        <f>IF(E34=0,0,[1]VSTUPY!C$5*[1]VSTUPY!$D$7*E34/E$45)</f>
        <v>112.55647999999997</v>
      </c>
      <c r="F54" s="23">
        <f>IF(F34=0,0,[1]VSTUPY!D$5*[1]VSTUPY!$D$7*F34/F$45)</f>
        <v>45.133000000000003</v>
      </c>
      <c r="G54" s="23">
        <f>IF(G34=0,0,[1]VSTUPY!E$5*[1]VSTUPY!$D$7*G34/G$45)</f>
        <v>27.974999999999998</v>
      </c>
      <c r="H54" s="23">
        <f>IF(H34=0,0,[1]VSTUPY!F$5*[1]VSTUPY!$D$7*H34/H$45)</f>
        <v>0</v>
      </c>
      <c r="I54" s="24">
        <f t="shared" si="4"/>
        <v>1961.89048</v>
      </c>
    </row>
    <row r="55" spans="1:9">
      <c r="A55" s="15" t="s">
        <v>26</v>
      </c>
      <c r="B55" s="16" t="s">
        <v>27</v>
      </c>
      <c r="C55" s="23">
        <f>IF(C35=0,0,[1]VSTUPY!A$5*[1]VSTUPY!$D$7*C35/C$45)</f>
        <v>2601.3019999999997</v>
      </c>
      <c r="D55" s="23">
        <f>IF(D35=0,0,[1]VSTUPY!B$5*[1]VSTUPY!$D$7*D35/D$45)</f>
        <v>5489.8140000000003</v>
      </c>
      <c r="E55" s="23">
        <f>IF(E35=0,0,[1]VSTUPY!C$5*[1]VSTUPY!$D$7*E35/E$45)</f>
        <v>1284.7910399999996</v>
      </c>
      <c r="F55" s="23">
        <f>IF(F35=0,0,[1]VSTUPY!D$5*[1]VSTUPY!$D$7*F35/F$45)</f>
        <v>320.03399999999999</v>
      </c>
      <c r="G55" s="23">
        <f>IF(G35=0,0,[1]VSTUPY!E$5*[1]VSTUPY!$D$7*G35/G$45)</f>
        <v>192.095</v>
      </c>
      <c r="H55" s="23">
        <f>IF(H35=0,0,[1]VSTUPY!F$5*[1]VSTUPY!$D$7*H35/H$45)</f>
        <v>0</v>
      </c>
      <c r="I55" s="24">
        <f t="shared" si="4"/>
        <v>9888.036039999999</v>
      </c>
    </row>
    <row r="56" spans="1:9">
      <c r="A56" s="15" t="s">
        <v>28</v>
      </c>
      <c r="B56" s="16" t="s">
        <v>29</v>
      </c>
      <c r="C56" s="23">
        <f>IF(C36=0,0,[1]VSTUPY!A$5*[1]VSTUPY!$D$7*C36/C$45)</f>
        <v>81.313999999999993</v>
      </c>
      <c r="D56" s="23">
        <f>IF(D36=0,0,[1]VSTUPY!B$5*[1]VSTUPY!$D$7*D36/D$45)</f>
        <v>697.51</v>
      </c>
      <c r="E56" s="23">
        <f>IF(E36=0,0,[1]VSTUPY!C$5*[1]VSTUPY!$D$7*E36/E$45)</f>
        <v>0</v>
      </c>
      <c r="F56" s="23">
        <f>IF(F36=0,0,[1]VSTUPY!D$5*[1]VSTUPY!$D$7*F36/F$45)</f>
        <v>45.133000000000003</v>
      </c>
      <c r="G56" s="23">
        <f>IF(G36=0,0,[1]VSTUPY!E$5*[1]VSTUPY!$D$7*G36/G$45)</f>
        <v>26.110000000000003</v>
      </c>
      <c r="H56" s="23">
        <f>IF(H36=0,0,[1]VSTUPY!F$5*[1]VSTUPY!$D$7*H36/H$45)</f>
        <v>0</v>
      </c>
      <c r="I56" s="24">
        <f t="shared" si="4"/>
        <v>850.06700000000001</v>
      </c>
    </row>
    <row r="57" spans="1:9">
      <c r="A57" s="15" t="s">
        <v>30</v>
      </c>
      <c r="B57" s="16" t="s">
        <v>31</v>
      </c>
      <c r="C57" s="23">
        <f>IF(C37=0,0,[1]VSTUPY!A$5*[1]VSTUPY!$D$7*C37/C$45)</f>
        <v>81.313999999999993</v>
      </c>
      <c r="D57" s="23">
        <f>IF(D37=0,0,[1]VSTUPY!B$5*[1]VSTUPY!$D$7*D37/D$45)</f>
        <v>1165.252</v>
      </c>
      <c r="E57" s="23">
        <f>IF(E37=0,0,[1]VSTUPY!C$5*[1]VSTUPY!$D$7*E37/E$45)</f>
        <v>0</v>
      </c>
      <c r="F57" s="23">
        <f>IF(F37=0,0,[1]VSTUPY!D$5*[1]VSTUPY!$D$7*F37/F$45)</f>
        <v>49.235999999999997</v>
      </c>
      <c r="G57" s="23">
        <f>IF(G37=0,0,[1]VSTUPY!E$5*[1]VSTUPY!$D$7*G37/G$45)</f>
        <v>27.974999999999998</v>
      </c>
      <c r="H57" s="23">
        <f>IF(H37=0,0,[1]VSTUPY!F$5*[1]VSTUPY!$D$7*H37/H$45)</f>
        <v>0</v>
      </c>
      <c r="I57" s="24">
        <f t="shared" si="4"/>
        <v>1323.777</v>
      </c>
    </row>
    <row r="58" spans="1:9">
      <c r="A58" s="15" t="s">
        <v>32</v>
      </c>
      <c r="B58" s="16" t="s">
        <v>33</v>
      </c>
      <c r="C58" s="23">
        <f>IF(C38=0,0,[1]VSTUPY!A$5*[1]VSTUPY!$D$7*C38/C$45)</f>
        <v>81.313999999999993</v>
      </c>
      <c r="D58" s="23">
        <f>IF(D38=0,0,[1]VSTUPY!B$5*[1]VSTUPY!$D$7*D38/D$45)</f>
        <v>878.04200000000014</v>
      </c>
      <c r="E58" s="23">
        <f>IF(E38=0,0,[1]VSTUPY!C$5*[1]VSTUPY!$D$7*E38/E$45)</f>
        <v>20.589599999999997</v>
      </c>
      <c r="F58" s="23">
        <f>IF(F38=0,0,[1]VSTUPY!D$5*[1]VSTUPY!$D$7*F38/F$45)</f>
        <v>2.0514999999999999</v>
      </c>
      <c r="G58" s="23">
        <f>IF(G38=0,0,[1]VSTUPY!E$5*[1]VSTUPY!$D$7*G38/G$45)</f>
        <v>5.5949999999999998</v>
      </c>
      <c r="H58" s="23">
        <f>IF(H38=0,0,[1]VSTUPY!F$5*[1]VSTUPY!$D$7*H38/H$45)</f>
        <v>0</v>
      </c>
      <c r="I58" s="24">
        <f t="shared" si="4"/>
        <v>987.59210000000019</v>
      </c>
    </row>
    <row r="59" spans="1:9">
      <c r="A59" s="15" t="s">
        <v>34</v>
      </c>
      <c r="B59" s="16" t="s">
        <v>35</v>
      </c>
      <c r="C59" s="23">
        <f>IF(C39=0,0,[1]VSTUPY!A$5*[1]VSTUPY!$D$7*C39/C$45)</f>
        <v>81.313999999999993</v>
      </c>
      <c r="D59" s="23">
        <f>IF(D39=0,0,[1]VSTUPY!B$5*[1]VSTUPY!$D$7*D39/D$45)</f>
        <v>406.197</v>
      </c>
      <c r="E59" s="23">
        <f>IF(E39=0,0,[1]VSTUPY!C$5*[1]VSTUPY!$D$7*E39/E$45)</f>
        <v>0</v>
      </c>
      <c r="F59" s="23">
        <f>IF(F39=0,0,[1]VSTUPY!D$5*[1]VSTUPY!$D$7*F39/F$45)</f>
        <v>0</v>
      </c>
      <c r="G59" s="23">
        <f>IF(G39=0,0,[1]VSTUPY!E$5*[1]VSTUPY!$D$7*G39/G$45)</f>
        <v>0</v>
      </c>
      <c r="H59" s="23">
        <f>IF(H39=0,0,[1]VSTUPY!F$5*[1]VSTUPY!$D$7*H39/H$45)</f>
        <v>0</v>
      </c>
      <c r="I59" s="24">
        <f t="shared" si="4"/>
        <v>487.51099999999997</v>
      </c>
    </row>
    <row r="60" spans="1:9">
      <c r="A60" s="15" t="s">
        <v>36</v>
      </c>
      <c r="B60" s="16" t="s">
        <v>37</v>
      </c>
      <c r="C60" s="23">
        <f>IF(C40=0,0,[1]VSTUPY!A$5*[1]VSTUPY!$D$7*C40/C$45)</f>
        <v>582.62599999999986</v>
      </c>
      <c r="D60" s="23">
        <f>IF(D40=0,0,[1]VSTUPY!B$5*[1]VSTUPY!$D$7*D40/D$45)</f>
        <v>2691.5680000000002</v>
      </c>
      <c r="E60" s="23">
        <f>IF(E40=0,0,[1]VSTUPY!C$5*[1]VSTUPY!$D$7*E40/E$45)</f>
        <v>107.06591999999999</v>
      </c>
      <c r="F60" s="23">
        <f>IF(F40=0,0,[1]VSTUPY!D$5*[1]VSTUPY!$D$7*F40/F$45)</f>
        <v>41.03</v>
      </c>
      <c r="G60" s="23">
        <f>IF(G40=0,0,[1]VSTUPY!E$5*[1]VSTUPY!$D$7*G40/G$45)</f>
        <v>63.410000000000004</v>
      </c>
      <c r="H60" s="23">
        <f>IF(H40=0,0,[1]VSTUPY!F$5*[1]VSTUPY!$D$7*H40/H$45)</f>
        <v>0</v>
      </c>
      <c r="I60" s="24">
        <f t="shared" si="4"/>
        <v>3485.69992</v>
      </c>
    </row>
    <row r="61" spans="1:9">
      <c r="A61" s="15" t="s">
        <v>38</v>
      </c>
      <c r="B61" s="16" t="s">
        <v>39</v>
      </c>
      <c r="C61" s="23">
        <f>IF(C41=0,0,[1]VSTUPY!A$5*[1]VSTUPY!$D$7*C41/C$45)</f>
        <v>399.85599999999999</v>
      </c>
      <c r="D61" s="23">
        <f>IF(D41=0,0,[1]VSTUPY!B$5*[1]VSTUPY!$D$7*D41/D$45)</f>
        <v>1674.0240000000001</v>
      </c>
      <c r="E61" s="23">
        <f>IF(E41=0,0,[1]VSTUPY!C$5*[1]VSTUPY!$D$7*E41/E$45)</f>
        <v>64.514079999999979</v>
      </c>
      <c r="F61" s="23">
        <f>IF(F41=0,0,[1]VSTUPY!D$5*[1]VSTUPY!$D$7*F41/F$45)</f>
        <v>90.266000000000005</v>
      </c>
      <c r="G61" s="23">
        <f>IF(G41=0,0,[1]VSTUPY!E$5*[1]VSTUPY!$D$7*G41/G$45)</f>
        <v>71.802499999999995</v>
      </c>
      <c r="H61" s="23">
        <f>IF(H41=0,0,[1]VSTUPY!F$5*[1]VSTUPY!$D$7*H41/H$45)</f>
        <v>0</v>
      </c>
      <c r="I61" s="24">
        <f t="shared" si="4"/>
        <v>2300.4625799999999</v>
      </c>
    </row>
    <row r="62" spans="1:9">
      <c r="A62" s="15"/>
      <c r="B62" s="20"/>
      <c r="C62" s="23">
        <f>IF(C42=0,0,[1]VSTUPY!A$5*[1]VSTUPY!$D$7*C42/C$45)</f>
        <v>0</v>
      </c>
      <c r="D62" s="23">
        <f>IF(D42=0,0,[1]VSTUPY!B$5*[1]VSTUPY!$D$7*D42/D$45)</f>
        <v>0</v>
      </c>
      <c r="E62" s="23">
        <f>IF(E42=0,0,[1]VSTUPY!C$5*[1]VSTUPY!$D$7*E42/E$45)</f>
        <v>0</v>
      </c>
      <c r="F62" s="23">
        <f>IF(F42=0,0,[1]VSTUPY!D$5*[1]VSTUPY!$D$7*F42/F$45)</f>
        <v>0</v>
      </c>
      <c r="G62" s="23">
        <f>IF(G42=0,0,[1]VSTUPY!E$5*[1]VSTUPY!$D$7*G42/G$45)</f>
        <v>0</v>
      </c>
      <c r="H62" s="23">
        <f>IF(H42=0,0,[1]VSTUPY!F$5*[1]VSTUPY!$D$7*H42/H$45)</f>
        <v>0</v>
      </c>
      <c r="I62" s="24"/>
    </row>
    <row r="63" spans="1:9">
      <c r="A63" s="15"/>
      <c r="B63" s="20"/>
      <c r="C63" s="23">
        <f>IF(C43=0,0,[1]VSTUPY!A$5*[1]VSTUPY!$D$7*C43/C$45)</f>
        <v>0</v>
      </c>
      <c r="D63" s="23">
        <f>IF(D43=0,0,[1]VSTUPY!B$5*[1]VSTUPY!$D$7*D43/D$45)</f>
        <v>0</v>
      </c>
      <c r="E63" s="23">
        <f>IF(E43=0,0,[1]VSTUPY!C$5*[1]VSTUPY!$D$7*E43/E$45)</f>
        <v>0</v>
      </c>
      <c r="F63" s="23">
        <f>IF(F43=0,0,[1]VSTUPY!D$5*[1]VSTUPY!$D$7*F43/F$45)</f>
        <v>0</v>
      </c>
      <c r="G63" s="23">
        <f>IF(G43=0,0,[1]VSTUPY!E$5*[1]VSTUPY!$D$7*G43/G$45)</f>
        <v>0</v>
      </c>
      <c r="H63" s="23">
        <f>IF(H43=0,0,[1]VSTUPY!F$5*[1]VSTUPY!$D$7*H43/H$45)</f>
        <v>0</v>
      </c>
      <c r="I63" s="24">
        <f t="shared" si="4"/>
        <v>0</v>
      </c>
    </row>
    <row r="64" spans="1:9">
      <c r="A64" s="15"/>
      <c r="B64" s="20"/>
      <c r="C64" s="23">
        <f>IF(C44=0,0,[1]VSTUPY!A$5*[1]VSTUPY!$D$7*C44/C$45)</f>
        <v>0</v>
      </c>
      <c r="D64" s="23">
        <f>IF(D44=0,0,[1]VSTUPY!B$5*[1]VSTUPY!$D$7*D44/D$45)</f>
        <v>0</v>
      </c>
      <c r="E64" s="23">
        <f>IF(E44=0,0,[1]VSTUPY!C$5*[1]VSTUPY!$D$7*E44/E$45)</f>
        <v>0</v>
      </c>
      <c r="F64" s="23">
        <f>IF(F44=0,0,[1]VSTUPY!D$5*[1]VSTUPY!$D$7*F44/F$45)</f>
        <v>0</v>
      </c>
      <c r="G64" s="23">
        <f>IF(G44=0,0,[1]VSTUPY!E$5*[1]VSTUPY!$D$7*G44/G$45)</f>
        <v>0</v>
      </c>
      <c r="H64" s="23">
        <f>IF(H44=0,0,[1]VSTUPY!F$5*[1]VSTUPY!$D$7*H44/H$45)</f>
        <v>0</v>
      </c>
      <c r="I64" s="24">
        <f t="shared" si="4"/>
        <v>0</v>
      </c>
    </row>
    <row r="65" spans="1:9">
      <c r="B65" s="2"/>
      <c r="C65" s="25">
        <f>SUM(C50:C64)</f>
        <v>5059.3719999999985</v>
      </c>
      <c r="D65" s="25">
        <f t="shared" ref="D65:H65" si="5">SUM(D50:D64)</f>
        <v>18816.358</v>
      </c>
      <c r="E65" s="25">
        <f t="shared" si="5"/>
        <v>1626.5783999999996</v>
      </c>
      <c r="F65" s="25">
        <f t="shared" si="5"/>
        <v>638.01649999999984</v>
      </c>
      <c r="G65" s="25">
        <f t="shared" si="5"/>
        <v>434.54500000000007</v>
      </c>
      <c r="H65" s="25">
        <f t="shared" si="5"/>
        <v>0</v>
      </c>
    </row>
    <row r="66" spans="1:9">
      <c r="B66" s="2"/>
    </row>
    <row r="67" spans="1:9">
      <c r="A67" s="26" t="s">
        <v>43</v>
      </c>
      <c r="B67" s="27"/>
      <c r="C67" s="28"/>
      <c r="D67" s="28"/>
      <c r="E67" s="28"/>
      <c r="F67" s="28"/>
      <c r="G67" s="28"/>
      <c r="H67" s="28"/>
      <c r="I67" s="28"/>
    </row>
    <row r="68" spans="1:9" ht="72">
      <c r="A68" s="8" t="s">
        <v>6</v>
      </c>
      <c r="B68" s="8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10" t="s">
        <v>14</v>
      </c>
    </row>
    <row r="69" spans="1:9">
      <c r="A69" s="11"/>
      <c r="B69" s="11"/>
      <c r="C69" s="29" t="s">
        <v>44</v>
      </c>
      <c r="D69" s="29"/>
      <c r="E69" s="29"/>
      <c r="F69" s="29"/>
      <c r="G69" s="29"/>
      <c r="H69" s="29"/>
      <c r="I69" s="29"/>
    </row>
    <row r="70" spans="1:9">
      <c r="A70" s="15" t="s">
        <v>16</v>
      </c>
      <c r="B70" s="16" t="s">
        <v>17</v>
      </c>
      <c r="C70" s="23">
        <f>IF(C30=0,0,[1]VSTUPY!A$5*(1-[1]VSTUPY!$D$7)*C30/C$45)</f>
        <v>27.686</v>
      </c>
      <c r="D70" s="23">
        <f>IF(D30=0,0,[1]VSTUPY!B$5*(1-[1]VSTUPY!$D$7)*D30/D$45)</f>
        <v>103.378</v>
      </c>
      <c r="E70" s="23">
        <f>IF(E30=0,0,[1]VSTUPY!C$5*(1-[1]VSTUPY!$D$7)*E30/E$45)</f>
        <v>0</v>
      </c>
      <c r="F70" s="23">
        <f>IF(F30=0,0,[1]VSTUPY!D$5*(1-[1]VSTUPY!$D$7)*F30/F$45)</f>
        <v>2.794</v>
      </c>
      <c r="G70" s="23">
        <f>IF(G30=0,0,[1]VSTUPY!E$5*(1-[1]VSTUPY!$D$7)*G30/G$45)</f>
        <v>0.3175</v>
      </c>
      <c r="H70" s="23">
        <f>IF(H30=0,0,[1]VSTUPY!F$5*(1-[1]VSTUPY!$D$7)*H30/H$45)</f>
        <v>0</v>
      </c>
      <c r="I70" s="24">
        <f>SUM(C70:H70)</f>
        <v>134.1755</v>
      </c>
    </row>
    <row r="71" spans="1:9">
      <c r="A71" s="15" t="s">
        <v>18</v>
      </c>
      <c r="B71" s="16" t="s">
        <v>19</v>
      </c>
      <c r="C71" s="23">
        <f>IF(C31=0,0,[1]VSTUPY!A$5*(1-[1]VSTUPY!$D$7)*C31/C$45)</f>
        <v>27.686</v>
      </c>
      <c r="D71" s="23">
        <f>IF(D31=0,0,[1]VSTUPY!B$5*(1-[1]VSTUPY!$D$7)*D31/D$45)</f>
        <v>368.80799999999999</v>
      </c>
      <c r="E71" s="23">
        <f>IF(E31=0,0,[1]VSTUPY!C$5*(1-[1]VSTUPY!$D$7)*E31/E$45)</f>
        <v>12.618719999999998</v>
      </c>
      <c r="F71" s="23">
        <f>IF(F31=0,0,[1]VSTUPY!D$5*(1-[1]VSTUPY!$D$7)*F31/F$45)</f>
        <v>4.1909999999999998</v>
      </c>
      <c r="G71" s="23">
        <f>IF(G31=0,0,[1]VSTUPY!E$5*(1-[1]VSTUPY!$D$7)*G31/G$45)</f>
        <v>0</v>
      </c>
      <c r="H71" s="23">
        <f>IF(H31=0,0,[1]VSTUPY!F$5*(1-[1]VSTUPY!$D$7)*H31/H$45)</f>
        <v>0</v>
      </c>
      <c r="I71" s="24">
        <f t="shared" ref="I71:I84" si="6">SUM(C71:H71)</f>
        <v>413.30371999999994</v>
      </c>
    </row>
    <row r="72" spans="1:9">
      <c r="A72" s="15" t="s">
        <v>20</v>
      </c>
      <c r="B72" s="16" t="s">
        <v>21</v>
      </c>
      <c r="C72" s="23">
        <f>IF(C32=0,0,[1]VSTUPY!A$5*(1-[1]VSTUPY!$D$7)*C32/C$45)</f>
        <v>27.686</v>
      </c>
      <c r="D72" s="23">
        <f>IF(D32=0,0,[1]VSTUPY!B$5*(1-[1]VSTUPY!$D$7)*D32/D$45)</f>
        <v>205.35899999999998</v>
      </c>
      <c r="E72" s="23">
        <f>IF(E32=0,0,[1]VSTUPY!C$5*(1-[1]VSTUPY!$D$7)*E32/E$45)</f>
        <v>0</v>
      </c>
      <c r="F72" s="23">
        <f>IF(F32=0,0,[1]VSTUPY!D$5*(1-[1]VSTUPY!$D$7)*F32/F$45)</f>
        <v>0</v>
      </c>
      <c r="G72" s="23">
        <f>IF(G32=0,0,[1]VSTUPY!E$5*(1-[1]VSTUPY!$D$7)*G32/G$45)</f>
        <v>0</v>
      </c>
      <c r="H72" s="23">
        <f>IF(H32=0,0,[1]VSTUPY!F$5*(1-[1]VSTUPY!$D$7)*H32/H$45)</f>
        <v>0</v>
      </c>
      <c r="I72" s="24">
        <f t="shared" si="6"/>
        <v>233.04499999999999</v>
      </c>
    </row>
    <row r="73" spans="1:9">
      <c r="A73" s="15" t="s">
        <v>22</v>
      </c>
      <c r="B73" s="16" t="s">
        <v>23</v>
      </c>
      <c r="C73" s="23">
        <f>IF(C33=0,0,[1]VSTUPY!A$5*(1-[1]VSTUPY!$D$7)*C33/C$45)</f>
        <v>189.99199999999999</v>
      </c>
      <c r="D73" s="23">
        <f>IF(D33=0,0,[1]VSTUPY!B$5*(1-[1]VSTUPY!$D$7)*D33/D$45)</f>
        <v>815.84799999999996</v>
      </c>
      <c r="E73" s="23">
        <f>IF(E33=0,0,[1]VSTUPY!C$5*(1-[1]VSTUPY!$D$7)*E33/E$45)</f>
        <v>0</v>
      </c>
      <c r="F73" s="23">
        <f>IF(F33=0,0,[1]VSTUPY!D$5*(1-[1]VSTUPY!$D$7)*F33/F$45)</f>
        <v>8.3819999999999997</v>
      </c>
      <c r="G73" s="23">
        <f>IF(G33=0,0,[1]VSTUPY!E$5*(1-[1]VSTUPY!$D$7)*G33/G$45)</f>
        <v>6.3500000000000005</v>
      </c>
      <c r="H73" s="23">
        <f>IF(H33=0,0,[1]VSTUPY!F$5*(1-[1]VSTUPY!$D$7)*H33/H$45)</f>
        <v>0</v>
      </c>
      <c r="I73" s="24">
        <f t="shared" si="6"/>
        <v>1020.5719999999999</v>
      </c>
    </row>
    <row r="74" spans="1:9">
      <c r="A74" s="15" t="s">
        <v>24</v>
      </c>
      <c r="B74" s="16" t="s">
        <v>25</v>
      </c>
      <c r="C74" s="23">
        <f>IF(C34=0,0,[1]VSTUPY!A$5*(1-[1]VSTUPY!$D$7)*C34/C$45)</f>
        <v>118.61799999999998</v>
      </c>
      <c r="D74" s="23">
        <f>IF(D34=0,0,[1]VSTUPY!B$5*(1-[1]VSTUPY!$D$7)*D34/D$45)</f>
        <v>486.15599999999995</v>
      </c>
      <c r="E74" s="23">
        <f>IF(E34=0,0,[1]VSTUPY!C$5*(1-[1]VSTUPY!$D$7)*E34/E$45)</f>
        <v>38.323519999999995</v>
      </c>
      <c r="F74" s="23">
        <f>IF(F34=0,0,[1]VSTUPY!D$5*(1-[1]VSTUPY!$D$7)*F34/F$45)</f>
        <v>15.367000000000001</v>
      </c>
      <c r="G74" s="23">
        <f>IF(G34=0,0,[1]VSTUPY!E$5*(1-[1]VSTUPY!$D$7)*G34/G$45)</f>
        <v>9.5250000000000004</v>
      </c>
      <c r="H74" s="23">
        <f>IF(H34=0,0,[1]VSTUPY!F$5*(1-[1]VSTUPY!$D$7)*H34/H$45)</f>
        <v>0</v>
      </c>
      <c r="I74" s="24">
        <f t="shared" si="6"/>
        <v>667.98951999999986</v>
      </c>
    </row>
    <row r="75" spans="1:9">
      <c r="A75" s="15" t="s">
        <v>26</v>
      </c>
      <c r="B75" s="16" t="s">
        <v>27</v>
      </c>
      <c r="C75" s="23">
        <f>IF(C35=0,0,[1]VSTUPY!A$5*(1-[1]VSTUPY!$D$7)*C35/C$45)</f>
        <v>885.69799999999975</v>
      </c>
      <c r="D75" s="23">
        <f>IF(D35=0,0,[1]VSTUPY!B$5*(1-[1]VSTUPY!$D$7)*D35/D$45)</f>
        <v>1869.1859999999999</v>
      </c>
      <c r="E75" s="23">
        <f>IF(E35=0,0,[1]VSTUPY!C$5*(1-[1]VSTUPY!$D$7)*E35/E$45)</f>
        <v>437.44895999999989</v>
      </c>
      <c r="F75" s="23">
        <f>IF(F35=0,0,[1]VSTUPY!D$5*(1-[1]VSTUPY!$D$7)*F35/F$45)</f>
        <v>108.96599999999999</v>
      </c>
      <c r="G75" s="23">
        <f>IF(G35=0,0,[1]VSTUPY!E$5*(1-[1]VSTUPY!$D$7)*G35/G$45)</f>
        <v>65.405000000000001</v>
      </c>
      <c r="H75" s="23">
        <f>IF(H35=0,0,[1]VSTUPY!F$5*(1-[1]VSTUPY!$D$7)*H35/H$45)</f>
        <v>0</v>
      </c>
      <c r="I75" s="24">
        <f t="shared" si="6"/>
        <v>3366.7039599999994</v>
      </c>
    </row>
    <row r="76" spans="1:9">
      <c r="A76" s="15" t="s">
        <v>28</v>
      </c>
      <c r="B76" s="16" t="s">
        <v>29</v>
      </c>
      <c r="C76" s="23">
        <f>IF(C36=0,0,[1]VSTUPY!A$5*(1-[1]VSTUPY!$D$7)*C36/C$45)</f>
        <v>27.686</v>
      </c>
      <c r="D76" s="23">
        <f>IF(D36=0,0,[1]VSTUPY!B$5*(1-[1]VSTUPY!$D$7)*D36/D$45)</f>
        <v>237.48999999999998</v>
      </c>
      <c r="E76" s="23">
        <f>IF(E36=0,0,[1]VSTUPY!C$5*(1-[1]VSTUPY!$D$7)*E36/E$45)</f>
        <v>0</v>
      </c>
      <c r="F76" s="23">
        <f>IF(F36=0,0,[1]VSTUPY!D$5*(1-[1]VSTUPY!$D$7)*F36/F$45)</f>
        <v>15.367000000000001</v>
      </c>
      <c r="G76" s="23">
        <f>IF(G36=0,0,[1]VSTUPY!E$5*(1-[1]VSTUPY!$D$7)*G36/G$45)</f>
        <v>8.89</v>
      </c>
      <c r="H76" s="23">
        <f>IF(H36=0,0,[1]VSTUPY!F$5*(1-[1]VSTUPY!$D$7)*H36/H$45)</f>
        <v>0</v>
      </c>
      <c r="I76" s="24">
        <f t="shared" si="6"/>
        <v>289.43299999999999</v>
      </c>
    </row>
    <row r="77" spans="1:9">
      <c r="A77" s="15" t="s">
        <v>30</v>
      </c>
      <c r="B77" s="16" t="s">
        <v>31</v>
      </c>
      <c r="C77" s="23">
        <f>IF(C37=0,0,[1]VSTUPY!A$5*(1-[1]VSTUPY!$D$7)*C37/C$45)</f>
        <v>27.686</v>
      </c>
      <c r="D77" s="23">
        <f>IF(D37=0,0,[1]VSTUPY!B$5*(1-[1]VSTUPY!$D$7)*D37/D$45)</f>
        <v>396.74799999999999</v>
      </c>
      <c r="E77" s="23">
        <f>IF(E37=0,0,[1]VSTUPY!C$5*(1-[1]VSTUPY!$D$7)*E37/E$45)</f>
        <v>0</v>
      </c>
      <c r="F77" s="23">
        <f>IF(F37=0,0,[1]VSTUPY!D$5*(1-[1]VSTUPY!$D$7)*F37/F$45)</f>
        <v>16.763999999999999</v>
      </c>
      <c r="G77" s="23">
        <f>IF(G37=0,0,[1]VSTUPY!E$5*(1-[1]VSTUPY!$D$7)*G37/G$45)</f>
        <v>9.5250000000000004</v>
      </c>
      <c r="H77" s="23">
        <f>IF(H37=0,0,[1]VSTUPY!F$5*(1-[1]VSTUPY!$D$7)*H37/H$45)</f>
        <v>0</v>
      </c>
      <c r="I77" s="24">
        <f t="shared" si="6"/>
        <v>450.72299999999996</v>
      </c>
    </row>
    <row r="78" spans="1:9">
      <c r="A78" s="15" t="s">
        <v>32</v>
      </c>
      <c r="B78" s="16" t="s">
        <v>33</v>
      </c>
      <c r="C78" s="23">
        <f>IF(C38=0,0,[1]VSTUPY!A$5*(1-[1]VSTUPY!$D$7)*C38/C$45)</f>
        <v>27.686</v>
      </c>
      <c r="D78" s="23">
        <f>IF(D38=0,0,[1]VSTUPY!B$5*(1-[1]VSTUPY!$D$7)*D38/D$45)</f>
        <v>298.95800000000003</v>
      </c>
      <c r="E78" s="23">
        <f>IF(E38=0,0,[1]VSTUPY!C$5*(1-[1]VSTUPY!$D$7)*E38/E$45)</f>
        <v>7.0103999999999989</v>
      </c>
      <c r="F78" s="23">
        <f>IF(F38=0,0,[1]VSTUPY!D$5*(1-[1]VSTUPY!$D$7)*F38/F$45)</f>
        <v>0.69850000000000001</v>
      </c>
      <c r="G78" s="23">
        <f>IF(G38=0,0,[1]VSTUPY!E$5*(1-[1]VSTUPY!$D$7)*G38/G$45)</f>
        <v>1.905</v>
      </c>
      <c r="H78" s="23">
        <f>IF(H38=0,0,[1]VSTUPY!F$5*(1-[1]VSTUPY!$D$7)*H38/H$45)</f>
        <v>0</v>
      </c>
      <c r="I78" s="24">
        <f t="shared" si="6"/>
        <v>336.25790000000001</v>
      </c>
    </row>
    <row r="79" spans="1:9">
      <c r="A79" s="15" t="s">
        <v>34</v>
      </c>
      <c r="B79" s="16" t="s">
        <v>35</v>
      </c>
      <c r="C79" s="23">
        <f>IF(C39=0,0,[1]VSTUPY!A$5*(1-[1]VSTUPY!$D$7)*C39/C$45)</f>
        <v>27.686</v>
      </c>
      <c r="D79" s="23">
        <f>IF(D39=0,0,[1]VSTUPY!B$5*(1-[1]VSTUPY!$D$7)*D39/D$45)</f>
        <v>138.303</v>
      </c>
      <c r="E79" s="23">
        <f>IF(E39=0,0,[1]VSTUPY!C$5*(1-[1]VSTUPY!$D$7)*E39/E$45)</f>
        <v>0</v>
      </c>
      <c r="F79" s="23">
        <f>IF(F39=0,0,[1]VSTUPY!D$5*(1-[1]VSTUPY!$D$7)*F39/F$45)</f>
        <v>0</v>
      </c>
      <c r="G79" s="23">
        <f>IF(G39=0,0,[1]VSTUPY!E$5*(1-[1]VSTUPY!$D$7)*G39/G$45)</f>
        <v>0</v>
      </c>
      <c r="H79" s="23">
        <f>IF(H39=0,0,[1]VSTUPY!F$5*(1-[1]VSTUPY!$D$7)*H39/H$45)</f>
        <v>0</v>
      </c>
      <c r="I79" s="24">
        <f t="shared" si="6"/>
        <v>165.989</v>
      </c>
    </row>
    <row r="80" spans="1:9">
      <c r="A80" s="15" t="s">
        <v>36</v>
      </c>
      <c r="B80" s="16" t="s">
        <v>37</v>
      </c>
      <c r="C80" s="23">
        <f>IF(C40=0,0,[1]VSTUPY!A$5*(1-[1]VSTUPY!$D$7)*C40/C$45)</f>
        <v>198.37399999999997</v>
      </c>
      <c r="D80" s="23">
        <f>IF(D40=0,0,[1]VSTUPY!B$5*(1-[1]VSTUPY!$D$7)*D40/D$45)</f>
        <v>916.43200000000002</v>
      </c>
      <c r="E80" s="23">
        <f>IF(E40=0,0,[1]VSTUPY!C$5*(1-[1]VSTUPY!$D$7)*E40/E$45)</f>
        <v>36.454079999999998</v>
      </c>
      <c r="F80" s="23">
        <f>IF(F40=0,0,[1]VSTUPY!D$5*(1-[1]VSTUPY!$D$7)*F40/F$45)</f>
        <v>13.97</v>
      </c>
      <c r="G80" s="23">
        <f>IF(G40=0,0,[1]VSTUPY!E$5*(1-[1]VSTUPY!$D$7)*G40/G$45)</f>
        <v>21.590000000000003</v>
      </c>
      <c r="H80" s="23">
        <f>IF(H40=0,0,[1]VSTUPY!F$5*(1-[1]VSTUPY!$D$7)*H40/H$45)</f>
        <v>0</v>
      </c>
      <c r="I80" s="24">
        <f t="shared" si="6"/>
        <v>1186.82008</v>
      </c>
    </row>
    <row r="81" spans="1:9">
      <c r="A81" s="15" t="s">
        <v>38</v>
      </c>
      <c r="B81" s="16" t="s">
        <v>39</v>
      </c>
      <c r="C81" s="23">
        <f>IF(C41=0,0,[1]VSTUPY!A$5*(1-[1]VSTUPY!$D$7)*C41/C$45)</f>
        <v>136.14400000000001</v>
      </c>
      <c r="D81" s="23">
        <f>IF(D41=0,0,[1]VSTUPY!B$5*(1-[1]VSTUPY!$D$7)*D41/D$45)</f>
        <v>569.976</v>
      </c>
      <c r="E81" s="23">
        <f>IF(E41=0,0,[1]VSTUPY!C$5*(1-[1]VSTUPY!$D$7)*E41/E$45)</f>
        <v>21.965919999999997</v>
      </c>
      <c r="F81" s="23">
        <f>IF(F41=0,0,[1]VSTUPY!D$5*(1-[1]VSTUPY!$D$7)*F41/F$45)</f>
        <v>30.734000000000002</v>
      </c>
      <c r="G81" s="23">
        <f>IF(G41=0,0,[1]VSTUPY!E$5*(1-[1]VSTUPY!$D$7)*G41/G$45)</f>
        <v>24.447500000000002</v>
      </c>
      <c r="H81" s="23">
        <f>IF(H41=0,0,[1]VSTUPY!F$5*(1-[1]VSTUPY!$D$7)*H41/H$45)</f>
        <v>0</v>
      </c>
      <c r="I81" s="24">
        <f t="shared" si="6"/>
        <v>783.26742000000002</v>
      </c>
    </row>
    <row r="82" spans="1:9">
      <c r="A82" s="15"/>
      <c r="B82" s="20"/>
      <c r="C82" s="23">
        <f>IF(C42=0,0,[1]VSTUPY!A$5*(1-[1]VSTUPY!$D$7)*C42/C$45)</f>
        <v>0</v>
      </c>
      <c r="D82" s="23">
        <f>IF(D42=0,0,[1]VSTUPY!B$5*(1-[1]VSTUPY!$D$7)*D42/D$45)</f>
        <v>0</v>
      </c>
      <c r="E82" s="23">
        <f>IF(E42=0,0,[1]VSTUPY!C$5*(1-[1]VSTUPY!$D$7)*E42/E$45)</f>
        <v>0</v>
      </c>
      <c r="F82" s="23">
        <f>IF(F42=0,0,[1]VSTUPY!D$5*(1-[1]VSTUPY!$D$7)*F42/F$45)</f>
        <v>0</v>
      </c>
      <c r="G82" s="23">
        <f>IF(G42=0,0,[1]VSTUPY!E$5*(1-[1]VSTUPY!$D$7)*G42/G$45)</f>
        <v>0</v>
      </c>
      <c r="H82" s="23">
        <f>IF(H42=0,0,[1]VSTUPY!F$5*(1-[1]VSTUPY!$D$7)*H42/H$45)</f>
        <v>0</v>
      </c>
      <c r="I82" s="24">
        <f>SUM(I70:I81)</f>
        <v>9048.2800999999981</v>
      </c>
    </row>
    <row r="83" spans="1:9">
      <c r="A83" s="15"/>
      <c r="B83" s="20"/>
      <c r="C83" s="23">
        <f>IF(C43=0,0,[1]VSTUPY!A$5*(1-[1]VSTUPY!$D$7)*C43/C$45)</f>
        <v>0</v>
      </c>
      <c r="D83" s="23">
        <f>IF(D43=0,0,[1]VSTUPY!B$5*(1-[1]VSTUPY!$D$7)*D43/D$45)</f>
        <v>0</v>
      </c>
      <c r="E83" s="23">
        <f>IF(E43=0,0,[1]VSTUPY!C$5*(1-[1]VSTUPY!$D$7)*E43/E$45)</f>
        <v>0</v>
      </c>
      <c r="F83" s="23">
        <f>IF(F43=0,0,[1]VSTUPY!D$5*(1-[1]VSTUPY!$D$7)*F43/F$45)</f>
        <v>0</v>
      </c>
      <c r="G83" s="23">
        <f>IF(G43=0,0,[1]VSTUPY!E$5*(1-[1]VSTUPY!$D$7)*G43/G$45)</f>
        <v>0</v>
      </c>
      <c r="H83" s="23">
        <f>IF(H43=0,0,[1]VSTUPY!F$5*(1-[1]VSTUPY!$D$7)*H43/H$45)</f>
        <v>0</v>
      </c>
      <c r="I83" s="24">
        <f t="shared" si="6"/>
        <v>0</v>
      </c>
    </row>
    <row r="84" spans="1:9">
      <c r="A84" s="15"/>
      <c r="B84" s="20"/>
      <c r="C84" s="23">
        <f>IF(C44=0,0,[1]VSTUPY!A$5*(1-[1]VSTUPY!$D$7)*C44/C$45)</f>
        <v>0</v>
      </c>
      <c r="D84" s="23">
        <f>IF(D44=0,0,[1]VSTUPY!B$5*(1-[1]VSTUPY!$D$7)*D44/D$45)</f>
        <v>0</v>
      </c>
      <c r="E84" s="23">
        <f>IF(E44=0,0,[1]VSTUPY!C$5*(1-[1]VSTUPY!$D$7)*E44/E$45)</f>
        <v>0</v>
      </c>
      <c r="F84" s="23">
        <f>IF(F44=0,0,[1]VSTUPY!D$5*(1-[1]VSTUPY!$D$7)*F44/F$45)</f>
        <v>0</v>
      </c>
      <c r="G84" s="23">
        <f>IF(G44=0,0,[1]VSTUPY!E$5*(1-[1]VSTUPY!$D$7)*G44/G$45)</f>
        <v>0</v>
      </c>
      <c r="H84" s="23">
        <f>IF(H44=0,0,[1]VSTUPY!F$5*(1-[1]VSTUPY!$D$7)*H44/H$45)</f>
        <v>0</v>
      </c>
      <c r="I84" s="24">
        <f t="shared" si="6"/>
        <v>0</v>
      </c>
    </row>
  </sheetData>
  <mergeCells count="13">
    <mergeCell ref="A48:A49"/>
    <mergeCell ref="B48:B49"/>
    <mergeCell ref="C49:I49"/>
    <mergeCell ref="A68:A69"/>
    <mergeCell ref="B68:B69"/>
    <mergeCell ref="C69:I69"/>
    <mergeCell ref="A1:I1"/>
    <mergeCell ref="A8:A9"/>
    <mergeCell ref="B8:B9"/>
    <mergeCell ref="C9:I9"/>
    <mergeCell ref="A28:A29"/>
    <mergeCell ref="B28:B29"/>
    <mergeCell ref="C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Fedor</dc:creator>
  <cp:lastModifiedBy>Ján Fedor</cp:lastModifiedBy>
  <dcterms:created xsi:type="dcterms:W3CDTF">2022-08-25T12:19:47Z</dcterms:created>
  <dcterms:modified xsi:type="dcterms:W3CDTF">2022-08-25T12:32:42Z</dcterms:modified>
</cp:coreProperties>
</file>